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15" windowWidth="10635" windowHeight="9000" activeTab="0"/>
  </bookViews>
  <sheets>
    <sheet name="納品" sheetId="1" r:id="rId1"/>
    <sheet name="Sheet1" sheetId="2" r:id="rId2"/>
  </sheets>
  <definedNames>
    <definedName name="_xlnm._FilterDatabase" localSheetId="0" hidden="1">'納品'!$M$9:$P$41</definedName>
    <definedName name="_xlnm.Print_Area" localSheetId="0">'納品'!$A$1:$I$31</definedName>
  </definedNames>
  <calcPr fullCalcOnLoad="1"/>
</workbook>
</file>

<file path=xl/sharedStrings.xml><?xml version="1.0" encoding="utf-8"?>
<sst xmlns="http://schemas.openxmlformats.org/spreadsheetml/2006/main" count="60" uniqueCount="57">
  <si>
    <t>数量</t>
  </si>
  <si>
    <t>金　額</t>
  </si>
  <si>
    <t>備　　考</t>
  </si>
  <si>
    <t>内　　　　容</t>
  </si>
  <si>
    <t>単価</t>
  </si>
  <si>
    <t xml:space="preserve">合計金額 </t>
  </si>
  <si>
    <t>神戸市北区藤原台南町4-25-2</t>
  </si>
  <si>
    <t>アクタス</t>
  </si>
  <si>
    <t>合　　計</t>
  </si>
  <si>
    <t>基本出張費</t>
  </si>
  <si>
    <t>ＬＡＮボード増設</t>
  </si>
  <si>
    <t>リカバリーインストール</t>
  </si>
  <si>
    <t>ＯＳバージョンアップ</t>
  </si>
  <si>
    <t>周辺機器設定（内蔵）</t>
  </si>
  <si>
    <t>■　下記の作業を完了いたしました。</t>
  </si>
  <si>
    <t>ＥＳＳ-ＩＤ</t>
  </si>
  <si>
    <t>無線暗号キー（WEP TKIP  AES)</t>
  </si>
  <si>
    <t>ＭＡＣアドレス制限</t>
  </si>
  <si>
    <t>無線ルーターアドレス</t>
  </si>
  <si>
    <t>ルーター・ユーザーＩＤ</t>
  </si>
  <si>
    <t>ルーター・パスワード</t>
  </si>
  <si>
    <t>.　　　　.　　　　.</t>
  </si>
  <si>
    <t>作 業 報 告 書</t>
  </si>
  <si>
    <t>トラブル診断</t>
  </si>
  <si>
    <t>操作指導</t>
  </si>
  <si>
    <t>ＰＣ初期セットアップ</t>
  </si>
  <si>
    <t>パソコン安心スタート</t>
  </si>
  <si>
    <t>3０分</t>
  </si>
  <si>
    <t>リモートサポート</t>
  </si>
  <si>
    <t>周辺機器設定</t>
  </si>
  <si>
    <t>周辺機器設定（ネットワーク）</t>
  </si>
  <si>
    <t>パソコン・スタート</t>
  </si>
  <si>
    <t>リカバリ・パック</t>
  </si>
  <si>
    <t>基本出張費(B)</t>
  </si>
  <si>
    <t>インターネット接続(無線）</t>
  </si>
  <si>
    <t>インターネット接続(有線）</t>
  </si>
  <si>
    <t>インターネット接続ＰＣ追加</t>
  </si>
  <si>
    <t>メールアドレス変更・取得</t>
  </si>
  <si>
    <t>無線ルーター設定</t>
  </si>
  <si>
    <t>WiFi 設定（ＡＰ含む）</t>
  </si>
  <si>
    <t>ネットワークＨＤ設定</t>
  </si>
  <si>
    <t>プリンタ(複合機）設定</t>
  </si>
  <si>
    <t>プリンタ(単機能）設定</t>
  </si>
  <si>
    <t>ウィルス駆除</t>
  </si>
  <si>
    <t>ＯＳアップデート</t>
  </si>
  <si>
    <t>アプリケーションインストール</t>
  </si>
  <si>
    <t>セキュリティソフトインストール</t>
  </si>
  <si>
    <t>各種設定</t>
  </si>
  <si>
    <t>データ移行</t>
  </si>
  <si>
    <t>作業内容</t>
  </si>
  <si>
    <t>金額</t>
  </si>
  <si>
    <t>備考</t>
  </si>
  <si>
    <t>Mobile：  090-6242-2460</t>
  </si>
  <si>
    <t>TEL  ：　  078-982-3248</t>
  </si>
  <si>
    <t>遠方</t>
  </si>
  <si>
    <t>WiFi 設定（本体のみ）</t>
  </si>
  <si>
    <t>Googleアカウント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</si>
</sst>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&amp;&quot;様&quot;"/>
    <numFmt numFmtId="177" formatCode="@\&amp;&quot;様&quot;"/>
    <numFmt numFmtId="178" formatCode="@&quot; 様&quot;"/>
    <numFmt numFmtId="179" formatCode="[$-F400]h:mm:ss\ AM/PM"/>
    <numFmt numFmtId="180" formatCode="h:mm;@"/>
    <numFmt numFmtId="181" formatCode="#,##0_);[Red]\(#,##0\)"/>
    <numFmt numFmtId="182" formatCode="[$-F800]dddd\,\ mmmm\ dd\,\ yyyy"/>
    <numFmt numFmtId="183" formatCode="@&quot;　 様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&quot;▲ &quot;#,##0"/>
    <numFmt numFmtId="189" formatCode="[$-411]ggge&quot;年&quot;m&quot;月&quot;d&quot;日&quot;;@"/>
    <numFmt numFmtId="190" formatCode="0;&quot;▲ &quot;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4"/>
      <color indexed="18"/>
      <name val="HGｺﾞｼｯｸE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2" fillId="0" borderId="13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2" fontId="6" fillId="0" borderId="16" xfId="49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2" fillId="0" borderId="0" xfId="49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38" fontId="2" fillId="0" borderId="16" xfId="49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2" fillId="0" borderId="16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2" fontId="13" fillId="0" borderId="16" xfId="49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4" fillId="0" borderId="11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38" fontId="2" fillId="0" borderId="18" xfId="49" applyFont="1" applyBorder="1" applyAlignment="1">
      <alignment horizontal="right" vertical="center"/>
    </xf>
    <xf numFmtId="38" fontId="3" fillId="0" borderId="31" xfId="49" applyFont="1" applyBorder="1" applyAlignment="1">
      <alignment horizontal="center" vertical="center"/>
    </xf>
    <xf numFmtId="38" fontId="3" fillId="0" borderId="31" xfId="49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90" fontId="2" fillId="0" borderId="13" xfId="49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12" fillId="0" borderId="34" xfId="49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12" fillId="0" borderId="36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horizontal="center" vertical="center"/>
    </xf>
    <xf numFmtId="38" fontId="4" fillId="0" borderId="39" xfId="49" applyFont="1" applyBorder="1" applyAlignment="1">
      <alignment vertical="center"/>
    </xf>
    <xf numFmtId="188" fontId="2" fillId="0" borderId="13" xfId="49" applyNumberFormat="1" applyFont="1" applyBorder="1" applyAlignment="1">
      <alignment horizontal="right" vertical="center"/>
    </xf>
    <xf numFmtId="188" fontId="2" fillId="0" borderId="13" xfId="49" applyNumberFormat="1" applyFont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38" fontId="3" fillId="33" borderId="14" xfId="49" applyFont="1" applyFill="1" applyBorder="1" applyAlignment="1">
      <alignment horizontal="right" vertical="center"/>
    </xf>
    <xf numFmtId="38" fontId="3" fillId="33" borderId="14" xfId="49" applyFont="1" applyFill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188" fontId="3" fillId="0" borderId="40" xfId="49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left" vertical="center"/>
    </xf>
    <xf numFmtId="183" fontId="5" fillId="0" borderId="42" xfId="0" applyNumberFormat="1" applyFont="1" applyBorder="1" applyAlignment="1">
      <alignment horizontal="left" vertical="center"/>
    </xf>
    <xf numFmtId="182" fontId="0" fillId="0" borderId="0" xfId="0" applyNumberForma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514350</xdr:rowOff>
    </xdr:from>
    <xdr:to>
      <xdr:col>5</xdr:col>
      <xdr:colOff>66675</xdr:colOff>
      <xdr:row>7</xdr:row>
      <xdr:rowOff>514350</xdr:rowOff>
    </xdr:to>
    <xdr:sp>
      <xdr:nvSpPr>
        <xdr:cNvPr id="1" name="Line 1"/>
        <xdr:cNvSpPr>
          <a:spLocks/>
        </xdr:cNvSpPr>
      </xdr:nvSpPr>
      <xdr:spPr>
        <a:xfrm flipV="1">
          <a:off x="419100" y="2143125"/>
          <a:ext cx="3095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28575</xdr:colOff>
      <xdr:row>44</xdr:row>
      <xdr:rowOff>19050</xdr:rowOff>
    </xdr:from>
    <xdr:to>
      <xdr:col>18</xdr:col>
      <xdr:colOff>657225</xdr:colOff>
      <xdr:row>44</xdr:row>
      <xdr:rowOff>609600</xdr:rowOff>
    </xdr:to>
    <xdr:pic>
      <xdr:nvPicPr>
        <xdr:cNvPr id="2" name="Picture 2" descr="認印西村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68346">
          <a:off x="24155400" y="1212532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7</xdr:row>
      <xdr:rowOff>95250</xdr:rowOff>
    </xdr:from>
    <xdr:to>
      <xdr:col>8</xdr:col>
      <xdr:colOff>838200</xdr:colOff>
      <xdr:row>7</xdr:row>
      <xdr:rowOff>600075</xdr:rowOff>
    </xdr:to>
    <xdr:pic>
      <xdr:nvPicPr>
        <xdr:cNvPr id="3" name="Picture 5" descr="aqt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724025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T46"/>
  <sheetViews>
    <sheetView tabSelected="1" zoomScalePageLayoutView="0" workbookViewId="0" topLeftCell="A1">
      <selection activeCell="C5" sqref="C5:E5"/>
    </sheetView>
  </sheetViews>
  <sheetFormatPr defaultColWidth="9.00390625" defaultRowHeight="13.5"/>
  <cols>
    <col min="1" max="1" width="2.625" style="0" customWidth="1"/>
    <col min="2" max="2" width="2.875" style="1" customWidth="1"/>
    <col min="3" max="3" width="11.00390625" style="0" customWidth="1"/>
    <col min="4" max="4" width="8.375" style="0" customWidth="1"/>
    <col min="5" max="5" width="20.375" style="0" customWidth="1"/>
    <col min="6" max="6" width="10.375" style="0" customWidth="1"/>
    <col min="7" max="7" width="5.75390625" style="1" customWidth="1"/>
    <col min="8" max="8" width="10.625" style="0" customWidth="1"/>
    <col min="9" max="9" width="20.375" style="0" customWidth="1"/>
    <col min="10" max="10" width="3.00390625" style="0" customWidth="1"/>
    <col min="11" max="11" width="94.75390625" style="0" customWidth="1"/>
    <col min="12" max="12" width="52.875" style="0" customWidth="1"/>
    <col min="13" max="13" width="3.375" style="75" customWidth="1"/>
    <col min="14" max="14" width="27.625" style="76" bestFit="1" customWidth="1"/>
    <col min="15" max="15" width="6.75390625" style="76" customWidth="1"/>
    <col min="16" max="16" width="17.875" style="77" customWidth="1"/>
  </cols>
  <sheetData>
    <row r="1" ht="12.75" customHeight="1"/>
    <row r="2" spans="2:16" ht="29.25" customHeight="1">
      <c r="B2" s="93" t="s">
        <v>22</v>
      </c>
      <c r="C2" s="93"/>
      <c r="D2" s="93"/>
      <c r="E2" s="93"/>
      <c r="F2" s="93"/>
      <c r="G2" s="93"/>
      <c r="H2" s="93"/>
      <c r="I2" s="93"/>
      <c r="M2"/>
      <c r="N2"/>
      <c r="O2"/>
      <c r="P2"/>
    </row>
    <row r="3" spans="8:16" ht="15.75" customHeight="1">
      <c r="H3" s="98">
        <f ca="1">NOW()</f>
        <v>42764.55291064815</v>
      </c>
      <c r="I3" s="98"/>
      <c r="M3"/>
      <c r="N3"/>
      <c r="O3"/>
      <c r="P3"/>
    </row>
    <row r="4" spans="6:16" ht="16.5" customHeight="1">
      <c r="F4" s="3"/>
      <c r="G4" s="16"/>
      <c r="I4" s="43" t="s">
        <v>7</v>
      </c>
      <c r="M4"/>
      <c r="N4"/>
      <c r="O4"/>
      <c r="P4"/>
    </row>
    <row r="5" spans="3:16" ht="24">
      <c r="C5" s="96"/>
      <c r="D5" s="96"/>
      <c r="E5" s="97"/>
      <c r="F5" s="12"/>
      <c r="G5" s="16"/>
      <c r="I5" s="8" t="s">
        <v>6</v>
      </c>
      <c r="M5"/>
      <c r="N5"/>
      <c r="O5"/>
      <c r="P5"/>
    </row>
    <row r="6" spans="6:16" ht="12.75" customHeight="1">
      <c r="F6" s="3"/>
      <c r="G6" s="16"/>
      <c r="I6" s="8" t="s">
        <v>53</v>
      </c>
      <c r="M6"/>
      <c r="N6"/>
      <c r="O6"/>
      <c r="P6"/>
    </row>
    <row r="7" spans="3:16" ht="17.25" customHeight="1">
      <c r="C7" s="2" t="s">
        <v>14</v>
      </c>
      <c r="I7" s="8" t="s">
        <v>52</v>
      </c>
      <c r="M7"/>
      <c r="N7"/>
      <c r="O7"/>
      <c r="P7"/>
    </row>
    <row r="8" spans="3:16" ht="51.75" customHeight="1" thickBot="1">
      <c r="C8" s="10" t="s">
        <v>5</v>
      </c>
      <c r="D8" s="10"/>
      <c r="E8" s="34">
        <f>H23</f>
        <v>3000</v>
      </c>
      <c r="G8" s="13"/>
      <c r="H8" s="7"/>
      <c r="M8"/>
      <c r="N8"/>
      <c r="O8"/>
      <c r="P8"/>
    </row>
    <row r="9" spans="2:17" s="1" customFormat="1" ht="21.75" customHeight="1" thickBot="1">
      <c r="B9" s="48"/>
      <c r="C9" s="94" t="s">
        <v>3</v>
      </c>
      <c r="D9" s="94"/>
      <c r="E9" s="15"/>
      <c r="F9" s="53" t="s">
        <v>4</v>
      </c>
      <c r="G9" s="5" t="s">
        <v>0</v>
      </c>
      <c r="H9" s="5" t="s">
        <v>1</v>
      </c>
      <c r="I9" s="6" t="s">
        <v>2</v>
      </c>
      <c r="J9" s="44"/>
      <c r="K9" s="44"/>
      <c r="L9" s="44"/>
      <c r="M9" s="84"/>
      <c r="N9" s="85" t="s">
        <v>49</v>
      </c>
      <c r="O9" s="85" t="s">
        <v>50</v>
      </c>
      <c r="P9" s="86" t="s">
        <v>51</v>
      </c>
      <c r="Q9"/>
    </row>
    <row r="10" spans="2:17" ht="21.75" customHeight="1">
      <c r="B10" s="49"/>
      <c r="C10" s="4">
        <f>IF($B10="","",LOOKUP($B10,$M$10:$O$29,$N$10:$N$36))</f>
      </c>
      <c r="D10" s="51"/>
      <c r="E10" s="51"/>
      <c r="F10" s="52">
        <f>IF($B10="","",LOOKUP($B10,$M$10:$O$29,$O$10:$O$36))</f>
      </c>
      <c r="G10" s="18"/>
      <c r="H10" s="9">
        <f>IF(G10&lt;&gt;0,F10*G10,"")</f>
      </c>
      <c r="I10" s="88"/>
      <c r="J10" s="46"/>
      <c r="K10" s="46"/>
      <c r="L10" s="46"/>
      <c r="M10" s="79">
        <v>1</v>
      </c>
      <c r="N10" s="81" t="s">
        <v>9</v>
      </c>
      <c r="O10" s="82">
        <v>3000</v>
      </c>
      <c r="P10" s="87"/>
      <c r="Q10" s="1"/>
    </row>
    <row r="11" spans="2:16" ht="21.75" customHeight="1">
      <c r="B11" s="50"/>
      <c r="C11" s="99" t="s">
        <v>9</v>
      </c>
      <c r="D11" s="99"/>
      <c r="E11" s="100"/>
      <c r="F11" s="73">
        <f aca="true" t="shared" si="0" ref="F11:F22">IF(C11="","",VLOOKUP($C11,$N$10:$P$41,2,FALSE))</f>
        <v>3000</v>
      </c>
      <c r="G11" s="56">
        <v>1</v>
      </c>
      <c r="H11" s="74">
        <f>IF(G11&lt;&gt;0,F11*G11,"")</f>
        <v>3000</v>
      </c>
      <c r="I11" s="89">
        <f aca="true" t="shared" si="1" ref="I11:I22">IF(C11="","",IF(VLOOKUP($C11,$N$10:$P$41,3,FALSE)=0,"",VLOOKUP($C11,$N$10:$P$41,3,FALSE)))</f>
      </c>
      <c r="J11" s="40"/>
      <c r="K11" s="40"/>
      <c r="L11" s="40"/>
      <c r="M11" s="79">
        <v>2</v>
      </c>
      <c r="N11" s="81" t="s">
        <v>33</v>
      </c>
      <c r="O11" s="82">
        <v>4000</v>
      </c>
      <c r="P11" s="87" t="s">
        <v>54</v>
      </c>
    </row>
    <row r="12" spans="2:16" ht="21.75" customHeight="1">
      <c r="B12" s="50"/>
      <c r="C12" s="99"/>
      <c r="D12" s="99"/>
      <c r="E12" s="100"/>
      <c r="F12" s="73">
        <f t="shared" si="0"/>
      </c>
      <c r="G12" s="56"/>
      <c r="H12" s="74">
        <f>IF(C12="","",F12*G12)</f>
      </c>
      <c r="I12" s="89">
        <f t="shared" si="1"/>
      </c>
      <c r="J12" s="40"/>
      <c r="K12" s="40"/>
      <c r="L12" s="40"/>
      <c r="M12" s="79">
        <v>3</v>
      </c>
      <c r="N12" s="81" t="s">
        <v>23</v>
      </c>
      <c r="O12" s="82">
        <v>2500</v>
      </c>
      <c r="P12" s="87" t="s">
        <v>27</v>
      </c>
    </row>
    <row r="13" spans="2:16" ht="21.75" customHeight="1">
      <c r="B13" s="50"/>
      <c r="C13" s="99"/>
      <c r="D13" s="99"/>
      <c r="E13" s="100"/>
      <c r="F13" s="73">
        <f t="shared" si="0"/>
      </c>
      <c r="G13" s="56"/>
      <c r="H13" s="74">
        <f aca="true" t="shared" si="2" ref="H13:H22">IF(C13="","",F13*G13)</f>
      </c>
      <c r="I13" s="89">
        <f t="shared" si="1"/>
      </c>
      <c r="J13" s="40"/>
      <c r="K13" s="40"/>
      <c r="L13" s="40"/>
      <c r="M13" s="79">
        <v>4</v>
      </c>
      <c r="N13" s="81" t="s">
        <v>35</v>
      </c>
      <c r="O13" s="82">
        <v>3000</v>
      </c>
      <c r="P13" s="87"/>
    </row>
    <row r="14" spans="2:16" ht="21.75" customHeight="1">
      <c r="B14" s="50"/>
      <c r="C14" s="99"/>
      <c r="D14" s="99"/>
      <c r="E14" s="100"/>
      <c r="F14" s="73">
        <f t="shared" si="0"/>
      </c>
      <c r="G14" s="56"/>
      <c r="H14" s="74">
        <f t="shared" si="2"/>
      </c>
      <c r="I14" s="89">
        <f t="shared" si="1"/>
      </c>
      <c r="J14" s="40"/>
      <c r="K14" s="40"/>
      <c r="L14" s="40"/>
      <c r="M14" s="79">
        <v>5</v>
      </c>
      <c r="N14" s="81" t="s">
        <v>34</v>
      </c>
      <c r="O14" s="82">
        <v>4000</v>
      </c>
      <c r="P14" s="87"/>
    </row>
    <row r="15" spans="2:16" ht="21.75" customHeight="1">
      <c r="B15" s="50"/>
      <c r="C15" s="99"/>
      <c r="D15" s="99"/>
      <c r="E15" s="100"/>
      <c r="F15" s="73">
        <f t="shared" si="0"/>
      </c>
      <c r="G15" s="56"/>
      <c r="H15" s="74">
        <f t="shared" si="2"/>
      </c>
      <c r="I15" s="89">
        <f t="shared" si="1"/>
      </c>
      <c r="J15" s="40"/>
      <c r="K15" s="40"/>
      <c r="L15" s="40"/>
      <c r="M15" s="79">
        <v>6</v>
      </c>
      <c r="N15" s="81" t="s">
        <v>36</v>
      </c>
      <c r="O15" s="82">
        <v>2000</v>
      </c>
      <c r="P15" s="87"/>
    </row>
    <row r="16" spans="2:16" ht="21.75" customHeight="1">
      <c r="B16" s="50"/>
      <c r="C16" s="99"/>
      <c r="D16" s="99"/>
      <c r="E16" s="100"/>
      <c r="F16" s="73">
        <f t="shared" si="0"/>
      </c>
      <c r="G16" s="56"/>
      <c r="H16" s="74">
        <f t="shared" si="2"/>
      </c>
      <c r="I16" s="89">
        <f t="shared" si="1"/>
      </c>
      <c r="J16" s="40"/>
      <c r="K16" s="40"/>
      <c r="L16" s="40"/>
      <c r="M16" s="79">
        <v>7</v>
      </c>
      <c r="N16" s="81" t="s">
        <v>37</v>
      </c>
      <c r="O16" s="82">
        <v>1000</v>
      </c>
      <c r="P16" s="87" t="s">
        <v>56</v>
      </c>
    </row>
    <row r="17" spans="2:16" ht="21.75" customHeight="1">
      <c r="B17" s="50"/>
      <c r="C17" s="99"/>
      <c r="D17" s="99"/>
      <c r="E17" s="100"/>
      <c r="F17" s="73">
        <f t="shared" si="0"/>
      </c>
      <c r="G17" s="56"/>
      <c r="H17" s="74">
        <f t="shared" si="2"/>
      </c>
      <c r="I17" s="89">
        <f t="shared" si="1"/>
      </c>
      <c r="J17" s="40"/>
      <c r="K17" s="40"/>
      <c r="L17" s="40"/>
      <c r="M17" s="79">
        <v>8</v>
      </c>
      <c r="N17" s="81" t="s">
        <v>38</v>
      </c>
      <c r="O17" s="82">
        <v>4000</v>
      </c>
      <c r="P17" s="87"/>
    </row>
    <row r="18" spans="2:16" ht="21.75" customHeight="1">
      <c r="B18" s="50"/>
      <c r="C18" s="99"/>
      <c r="D18" s="99"/>
      <c r="E18" s="100"/>
      <c r="F18" s="73">
        <f t="shared" si="0"/>
      </c>
      <c r="G18" s="56"/>
      <c r="H18" s="74">
        <f t="shared" si="2"/>
      </c>
      <c r="I18" s="89">
        <f t="shared" si="1"/>
      </c>
      <c r="J18" s="40"/>
      <c r="K18" s="40"/>
      <c r="L18" s="40"/>
      <c r="M18" s="79">
        <v>9</v>
      </c>
      <c r="N18" s="81" t="s">
        <v>39</v>
      </c>
      <c r="O18" s="82">
        <v>3000</v>
      </c>
      <c r="P18" s="87"/>
    </row>
    <row r="19" spans="2:16" ht="21.75" customHeight="1">
      <c r="B19" s="50"/>
      <c r="C19" s="99"/>
      <c r="D19" s="99"/>
      <c r="E19" s="100"/>
      <c r="F19" s="73">
        <f t="shared" si="0"/>
      </c>
      <c r="G19" s="56"/>
      <c r="H19" s="74">
        <f t="shared" si="2"/>
      </c>
      <c r="I19" s="89">
        <f t="shared" si="1"/>
      </c>
      <c r="J19" s="47"/>
      <c r="K19" s="47"/>
      <c r="L19" s="47"/>
      <c r="M19" s="79">
        <v>10</v>
      </c>
      <c r="N19" s="81" t="s">
        <v>55</v>
      </c>
      <c r="O19" s="82">
        <v>1500</v>
      </c>
      <c r="P19" s="87"/>
    </row>
    <row r="20" spans="2:16" ht="21.75" customHeight="1">
      <c r="B20" s="50"/>
      <c r="C20" s="99"/>
      <c r="D20" s="99"/>
      <c r="E20" s="100"/>
      <c r="F20" s="73">
        <f t="shared" si="0"/>
      </c>
      <c r="G20" s="56"/>
      <c r="H20" s="74">
        <f t="shared" si="2"/>
      </c>
      <c r="I20" s="89">
        <f t="shared" si="1"/>
      </c>
      <c r="J20" s="47"/>
      <c r="K20" s="47"/>
      <c r="L20" s="47"/>
      <c r="M20" s="79">
        <v>11</v>
      </c>
      <c r="N20" s="81" t="s">
        <v>40</v>
      </c>
      <c r="O20" s="82">
        <v>5000</v>
      </c>
      <c r="P20" s="87"/>
    </row>
    <row r="21" spans="2:16" ht="21.75" customHeight="1">
      <c r="B21" s="50"/>
      <c r="C21" s="99"/>
      <c r="D21" s="99"/>
      <c r="E21" s="100"/>
      <c r="F21" s="73">
        <f t="shared" si="0"/>
      </c>
      <c r="G21" s="56"/>
      <c r="H21" s="74">
        <f t="shared" si="2"/>
      </c>
      <c r="I21" s="89">
        <f t="shared" si="1"/>
      </c>
      <c r="J21" s="47"/>
      <c r="K21" s="47"/>
      <c r="L21" s="47"/>
      <c r="M21" s="79">
        <v>12</v>
      </c>
      <c r="N21" s="81" t="s">
        <v>10</v>
      </c>
      <c r="O21" s="82">
        <v>3000</v>
      </c>
      <c r="P21" s="87"/>
    </row>
    <row r="22" spans="2:16" ht="21.75" customHeight="1" thickBot="1">
      <c r="B22" s="50"/>
      <c r="C22" s="99"/>
      <c r="D22" s="99"/>
      <c r="E22" s="100"/>
      <c r="F22" s="73">
        <f t="shared" si="0"/>
      </c>
      <c r="G22" s="56"/>
      <c r="H22" s="74">
        <f t="shared" si="2"/>
      </c>
      <c r="I22" s="89">
        <f t="shared" si="1"/>
      </c>
      <c r="J22" s="47"/>
      <c r="K22" s="47"/>
      <c r="L22" s="47"/>
      <c r="M22" s="79">
        <v>13</v>
      </c>
      <c r="N22" s="81" t="s">
        <v>41</v>
      </c>
      <c r="O22" s="82">
        <v>3000</v>
      </c>
      <c r="P22" s="87"/>
    </row>
    <row r="23" spans="2:16" ht="21.75" customHeight="1" thickBot="1">
      <c r="B23" s="48"/>
      <c r="C23" s="95" t="s">
        <v>8</v>
      </c>
      <c r="D23" s="95"/>
      <c r="E23" s="35"/>
      <c r="F23" s="54"/>
      <c r="G23" s="45"/>
      <c r="H23" s="36">
        <f>SUM(H10:H22)</f>
        <v>3000</v>
      </c>
      <c r="I23" s="37"/>
      <c r="J23" s="3"/>
      <c r="K23" s="3"/>
      <c r="L23" s="3"/>
      <c r="M23" s="79">
        <v>14</v>
      </c>
      <c r="N23" s="81" t="s">
        <v>42</v>
      </c>
      <c r="O23" s="82">
        <v>2000</v>
      </c>
      <c r="P23" s="87"/>
    </row>
    <row r="24" spans="2:16" ht="21.75" customHeight="1">
      <c r="B24" s="38"/>
      <c r="C24" s="39"/>
      <c r="D24" s="19"/>
      <c r="E24" s="19"/>
      <c r="F24" s="55"/>
      <c r="G24" s="19"/>
      <c r="H24" s="19"/>
      <c r="I24" s="20"/>
      <c r="J24" s="46"/>
      <c r="K24" s="46"/>
      <c r="L24" s="46"/>
      <c r="M24" s="79">
        <v>15</v>
      </c>
      <c r="N24" s="81" t="s">
        <v>43</v>
      </c>
      <c r="O24" s="82">
        <v>4000</v>
      </c>
      <c r="P24" s="87"/>
    </row>
    <row r="25" spans="2:16" ht="21.75" customHeight="1">
      <c r="B25" s="27"/>
      <c r="D25" s="57" t="s">
        <v>15</v>
      </c>
      <c r="E25" s="58"/>
      <c r="F25" s="59"/>
      <c r="G25" s="60"/>
      <c r="H25" s="61"/>
      <c r="I25" s="41"/>
      <c r="J25" s="3"/>
      <c r="K25" s="3"/>
      <c r="L25" s="3"/>
      <c r="M25" s="79">
        <v>16</v>
      </c>
      <c r="N25" s="81" t="s">
        <v>44</v>
      </c>
      <c r="O25" s="82">
        <v>3000</v>
      </c>
      <c r="P25" s="87"/>
    </row>
    <row r="26" spans="2:16" ht="21.75" customHeight="1">
      <c r="B26" s="27"/>
      <c r="C26" s="2"/>
      <c r="D26" s="62" t="s">
        <v>16</v>
      </c>
      <c r="E26" s="63"/>
      <c r="F26" s="64"/>
      <c r="G26" s="65"/>
      <c r="H26" s="66"/>
      <c r="I26" s="41"/>
      <c r="M26" s="79">
        <v>17</v>
      </c>
      <c r="N26" s="81" t="s">
        <v>12</v>
      </c>
      <c r="O26" s="82">
        <v>6000</v>
      </c>
      <c r="P26" s="87"/>
    </row>
    <row r="27" spans="2:16" ht="21.75" customHeight="1">
      <c r="B27" s="27"/>
      <c r="C27" s="42"/>
      <c r="D27" s="62" t="s">
        <v>17</v>
      </c>
      <c r="E27" s="63"/>
      <c r="F27" s="64"/>
      <c r="G27" s="65"/>
      <c r="H27" s="66"/>
      <c r="I27" s="41"/>
      <c r="M27" s="79">
        <v>18</v>
      </c>
      <c r="N27" s="81" t="s">
        <v>45</v>
      </c>
      <c r="O27" s="82">
        <v>3000</v>
      </c>
      <c r="P27" s="87"/>
    </row>
    <row r="28" spans="2:16" ht="21.75" customHeight="1">
      <c r="B28" s="27"/>
      <c r="C28" s="2"/>
      <c r="D28" s="62" t="s">
        <v>18</v>
      </c>
      <c r="E28" s="63"/>
      <c r="F28" s="90" t="s">
        <v>21</v>
      </c>
      <c r="G28" s="91"/>
      <c r="H28" s="92"/>
      <c r="I28" s="41"/>
      <c r="M28" s="79">
        <v>19</v>
      </c>
      <c r="N28" s="81" t="s">
        <v>46</v>
      </c>
      <c r="O28" s="82">
        <v>3000</v>
      </c>
      <c r="P28" s="87"/>
    </row>
    <row r="29" spans="2:16" ht="21.75" customHeight="1">
      <c r="B29" s="27"/>
      <c r="D29" s="62" t="s">
        <v>19</v>
      </c>
      <c r="E29" s="63"/>
      <c r="F29" s="67"/>
      <c r="G29" s="65"/>
      <c r="H29" s="66"/>
      <c r="I29" s="41"/>
      <c r="M29" s="79">
        <v>20</v>
      </c>
      <c r="N29" s="81" t="s">
        <v>47</v>
      </c>
      <c r="O29" s="82">
        <v>3000</v>
      </c>
      <c r="P29" s="87"/>
    </row>
    <row r="30" spans="2:16" ht="21.75" customHeight="1">
      <c r="B30" s="27"/>
      <c r="D30" s="68" t="s">
        <v>20</v>
      </c>
      <c r="E30" s="69"/>
      <c r="F30" s="70"/>
      <c r="G30" s="71"/>
      <c r="H30" s="72"/>
      <c r="I30" s="22"/>
      <c r="M30" s="79">
        <v>21</v>
      </c>
      <c r="N30" s="81" t="s">
        <v>11</v>
      </c>
      <c r="O30" s="82">
        <v>8000</v>
      </c>
      <c r="P30" s="87"/>
    </row>
    <row r="31" spans="2:16" ht="21.75" customHeight="1" thickBot="1">
      <c r="B31" s="26"/>
      <c r="C31" s="33"/>
      <c r="D31" s="33"/>
      <c r="E31" s="23"/>
      <c r="F31" s="24"/>
      <c r="G31" s="31"/>
      <c r="H31" s="32"/>
      <c r="I31" s="25"/>
      <c r="M31" s="79">
        <v>22</v>
      </c>
      <c r="N31" s="81" t="s">
        <v>48</v>
      </c>
      <c r="O31" s="82">
        <v>5000</v>
      </c>
      <c r="P31" s="87"/>
    </row>
    <row r="32" spans="2:16" ht="21" customHeight="1">
      <c r="B32" s="16"/>
      <c r="C32" s="28"/>
      <c r="D32" s="28"/>
      <c r="E32" s="3"/>
      <c r="F32" s="21"/>
      <c r="G32" s="29"/>
      <c r="H32" s="30"/>
      <c r="I32" s="3"/>
      <c r="M32" s="79">
        <v>23</v>
      </c>
      <c r="N32" s="81" t="s">
        <v>24</v>
      </c>
      <c r="O32" s="82">
        <v>2500</v>
      </c>
      <c r="P32" s="87" t="s">
        <v>27</v>
      </c>
    </row>
    <row r="33" spans="13:16" ht="21" customHeight="1">
      <c r="M33" s="79">
        <v>24</v>
      </c>
      <c r="N33" s="81" t="s">
        <v>28</v>
      </c>
      <c r="O33" s="82">
        <v>3000</v>
      </c>
      <c r="P33" s="87" t="s">
        <v>27</v>
      </c>
    </row>
    <row r="34" spans="3:16" ht="21" customHeight="1">
      <c r="C34" s="2"/>
      <c r="D34" s="2"/>
      <c r="E34" s="2"/>
      <c r="M34" s="79">
        <v>25</v>
      </c>
      <c r="N34" s="81" t="s">
        <v>25</v>
      </c>
      <c r="O34" s="82">
        <v>3000</v>
      </c>
      <c r="P34" s="87"/>
    </row>
    <row r="35" spans="3:16" ht="21" customHeight="1">
      <c r="C35" s="2"/>
      <c r="D35" s="2"/>
      <c r="E35" s="2"/>
      <c r="M35" s="79">
        <v>26</v>
      </c>
      <c r="N35" s="81" t="s">
        <v>29</v>
      </c>
      <c r="O35" s="82">
        <v>3000</v>
      </c>
      <c r="P35" s="87"/>
    </row>
    <row r="36" spans="3:16" ht="21" customHeight="1">
      <c r="C36" s="2"/>
      <c r="D36" s="2"/>
      <c r="E36" s="2"/>
      <c r="M36" s="79">
        <v>27</v>
      </c>
      <c r="N36" s="81" t="s">
        <v>30</v>
      </c>
      <c r="O36" s="82">
        <v>4000</v>
      </c>
      <c r="P36" s="87"/>
    </row>
    <row r="37" spans="3:16" ht="21" customHeight="1">
      <c r="C37" s="14"/>
      <c r="D37" s="14"/>
      <c r="E37" s="14"/>
      <c r="F37" s="14"/>
      <c r="G37" s="17"/>
      <c r="M37" s="79">
        <v>28</v>
      </c>
      <c r="N37" s="81" t="s">
        <v>13</v>
      </c>
      <c r="O37" s="82">
        <v>5000</v>
      </c>
      <c r="P37" s="87"/>
    </row>
    <row r="38" spans="3:16" ht="21" customHeight="1">
      <c r="C38" s="14"/>
      <c r="D38" s="14"/>
      <c r="E38" s="14"/>
      <c r="F38" s="14"/>
      <c r="G38" s="17"/>
      <c r="M38" s="79">
        <v>29</v>
      </c>
      <c r="N38" s="80"/>
      <c r="O38" s="83"/>
      <c r="P38" s="87"/>
    </row>
    <row r="39" spans="3:16" ht="21" customHeight="1">
      <c r="C39" s="14"/>
      <c r="D39" s="14"/>
      <c r="E39" s="14"/>
      <c r="F39" s="14"/>
      <c r="G39" s="17"/>
      <c r="M39" s="79">
        <v>30</v>
      </c>
      <c r="N39" s="80" t="s">
        <v>31</v>
      </c>
      <c r="O39" s="83">
        <v>10000</v>
      </c>
      <c r="P39" s="87"/>
    </row>
    <row r="40" spans="3:16" ht="21" customHeight="1">
      <c r="C40" s="14"/>
      <c r="D40" s="14"/>
      <c r="E40" s="14"/>
      <c r="G40" s="17"/>
      <c r="M40" s="79">
        <v>31</v>
      </c>
      <c r="N40" s="80" t="s">
        <v>26</v>
      </c>
      <c r="O40" s="83">
        <v>15000</v>
      </c>
      <c r="P40" s="87"/>
    </row>
    <row r="41" spans="3:16" ht="21" customHeight="1">
      <c r="C41" s="14"/>
      <c r="D41" s="14"/>
      <c r="E41" s="14"/>
      <c r="G41" s="17"/>
      <c r="M41" s="79">
        <v>32</v>
      </c>
      <c r="N41" s="80" t="s">
        <v>32</v>
      </c>
      <c r="O41" s="83">
        <v>20000</v>
      </c>
      <c r="P41" s="87"/>
    </row>
    <row r="42" spans="13:16" ht="21" customHeight="1">
      <c r="M42" s="78"/>
      <c r="N42" s="78"/>
      <c r="O42" s="78"/>
      <c r="P42" s="78"/>
    </row>
    <row r="43" spans="13:16" ht="21" customHeight="1">
      <c r="M43" s="78"/>
      <c r="N43" s="78"/>
      <c r="O43" s="78"/>
      <c r="P43" s="78"/>
    </row>
    <row r="44" ht="21" customHeight="1"/>
    <row r="45" ht="50.25" customHeight="1">
      <c r="S45" s="11"/>
    </row>
    <row r="46" spans="18:20" ht="16.5" customHeight="1">
      <c r="R46" s="1"/>
      <c r="S46" s="1"/>
      <c r="T46" s="1"/>
    </row>
    <row r="47" ht="16.5" customHeight="1"/>
    <row r="48" ht="16.5" customHeight="1"/>
    <row r="49" ht="16.5" customHeight="1"/>
  </sheetData>
  <sheetProtection/>
  <autoFilter ref="M9:P41">
    <sortState ref="M10:P46">
      <sortCondition sortBy="value" ref="M10:M46"/>
    </sortState>
  </autoFilter>
  <mergeCells count="18">
    <mergeCell ref="C21:E21"/>
    <mergeCell ref="C22:E22"/>
    <mergeCell ref="C15:E15"/>
    <mergeCell ref="C16:E16"/>
    <mergeCell ref="C17:E17"/>
    <mergeCell ref="C18:E18"/>
    <mergeCell ref="C19:E19"/>
    <mergeCell ref="C20:E20"/>
    <mergeCell ref="F28:H28"/>
    <mergeCell ref="B2:I2"/>
    <mergeCell ref="C9:D9"/>
    <mergeCell ref="C23:D23"/>
    <mergeCell ref="C5:E5"/>
    <mergeCell ref="H3:I3"/>
    <mergeCell ref="C11:E11"/>
    <mergeCell ref="C12:E12"/>
    <mergeCell ref="C13:E13"/>
    <mergeCell ref="C14:E14"/>
  </mergeCells>
  <dataValidations count="2">
    <dataValidation type="list" allowBlank="1" showInputMessage="1" showErrorMessage="1" sqref="C11:D22">
      <formula1>$N$10:$N$41</formula1>
    </dataValidation>
    <dataValidation type="list" allowBlank="1" showInputMessage="1" showErrorMessage="1" sqref="G11:G22">
      <formula1>$M$10:$M$19</formula1>
    </dataValidation>
  </dataValidations>
  <printOptions/>
  <pageMargins left="0.7" right="0.43" top="0.81" bottom="0.53" header="0.512" footer="0.51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AQTUS</dc:creator>
  <cp:keywords/>
  <dc:description/>
  <cp:lastModifiedBy>aqtus</cp:lastModifiedBy>
  <cp:lastPrinted>2017-01-24T22:51:08Z</cp:lastPrinted>
  <dcterms:created xsi:type="dcterms:W3CDTF">2003-04-24T07:35:21Z</dcterms:created>
  <dcterms:modified xsi:type="dcterms:W3CDTF">2017-01-29T04:16:20Z</dcterms:modified>
  <cp:category/>
  <cp:version/>
  <cp:contentType/>
  <cp:contentStatus/>
</cp:coreProperties>
</file>